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INARA~1.KUN\AppData\Local\Temp\7zO0C631BC2\"/>
    </mc:Choice>
  </mc:AlternateContent>
  <xr:revisionPtr revIDLastSave="0" documentId="13_ncr:1_{5B67573B-7910-43E9-82F0-66BE199181D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3" i="1" l="1"/>
  <c r="I443" i="1"/>
  <c r="H446" i="1" l="1"/>
  <c r="D445" i="1" l="1"/>
  <c r="I446" i="1" l="1"/>
  <c r="H450" i="1" l="1"/>
  <c r="I450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</calcChain>
</file>

<file path=xl/sharedStrings.xml><?xml version="1.0" encoding="utf-8"?>
<sst xmlns="http://schemas.openxmlformats.org/spreadsheetml/2006/main" count="3568" uniqueCount="977">
  <si>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</si>
  <si>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</si>
  <si>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</si>
  <si>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</si>
  <si>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</si>
  <si>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</si>
  <si>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</si>
  <si>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</si>
  <si>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</si>
  <si>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</si>
  <si>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</si>
  <si>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</si>
  <si>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</si>
  <si>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</si>
  <si>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</si>
  <si>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</si>
  <si>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</si>
  <si>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</si>
  <si>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</si>
  <si>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</si>
  <si>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</si>
  <si>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</si>
  <si>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</si>
  <si>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</si>
  <si>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</si>
  <si>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</si>
  <si>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</si>
  <si>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</si>
  <si>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</si>
  <si>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</si>
  <si>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</si>
  <si>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</si>
  <si>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</si>
  <si>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</si>
  <si>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</si>
  <si>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</si>
  <si>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</si>
  <si>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</si>
  <si>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</si>
  <si>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</si>
  <si>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</si>
  <si>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</si>
  <si>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</si>
  <si>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</si>
  <si>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</si>
  <si>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</si>
  <si>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</si>
  <si>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</si>
  <si>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</si>
  <si>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</si>
  <si>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</si>
  <si>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</si>
  <si>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</si>
  <si>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</si>
  <si>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</si>
  <si>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</si>
  <si>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</si>
  <si>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</si>
  <si>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</si>
  <si>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</si>
  <si>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</si>
  <si>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</si>
  <si>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</si>
  <si>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</si>
  <si>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</si>
  <si>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</si>
  <si>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</si>
  <si>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</si>
  <si>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</si>
  <si>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</si>
  <si>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</si>
  <si>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</si>
  <si>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</si>
  <si>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</si>
  <si>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</si>
  <si>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</si>
  <si>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</si>
  <si>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</si>
  <si>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</si>
  <si>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</si>
  <si>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</si>
  <si>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</si>
  <si>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</si>
  <si>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</si>
  <si>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</si>
  <si>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</si>
  <si>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</si>
  <si>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</si>
  <si>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</si>
  <si>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</si>
  <si>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</si>
  <si>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</si>
  <si>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</si>
  <si>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</si>
  <si>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</si>
  <si>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</si>
  <si>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</si>
  <si>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</si>
  <si>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</si>
  <si>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</si>
  <si>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</si>
  <si>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</si>
  <si>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</si>
  <si>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</si>
  <si>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</si>
  <si>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</si>
  <si>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</si>
  <si>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</si>
  <si>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</si>
  <si>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</si>
  <si>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</si>
  <si>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</si>
  <si>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</si>
  <si>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</si>
  <si>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</si>
  <si>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</si>
  <si>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</si>
  <si>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</si>
  <si>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</si>
  <si>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</si>
  <si>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</si>
  <si>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</si>
  <si>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</si>
  <si>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</si>
  <si>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</si>
  <si>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</si>
  <si>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</si>
  <si>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</si>
  <si>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</si>
  <si>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</si>
  <si>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</si>
  <si>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</si>
  <si>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</si>
  <si>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</si>
  <si>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</si>
  <si>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</si>
  <si>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</si>
  <si>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</si>
  <si>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</si>
  <si>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</si>
  <si>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</si>
  <si>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</si>
  <si>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</si>
  <si>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</si>
  <si>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</si>
  <si>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</si>
  <si>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</si>
  <si>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</si>
  <si>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</si>
  <si>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</si>
  <si>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</si>
  <si>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</si>
  <si>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</si>
  <si>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</si>
  <si>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</si>
  <si>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</si>
  <si>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</si>
  <si>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</si>
  <si>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</si>
  <si>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</si>
  <si>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</si>
  <si>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</si>
  <si>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</si>
  <si>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</si>
  <si>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</si>
  <si>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</si>
  <si>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</si>
  <si>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</si>
  <si>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</si>
  <si>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</si>
  <si>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</si>
  <si>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</si>
  <si>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</si>
  <si>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</si>
  <si>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</si>
  <si>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</si>
  <si>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</si>
  <si>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</si>
  <si>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</si>
  <si>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</si>
  <si>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</si>
  <si>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</si>
  <si>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</si>
  <si>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</si>
  <si>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</si>
  <si>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</si>
  <si>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</si>
  <si>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</si>
  <si>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</si>
  <si>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</si>
  <si>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</si>
  <si>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</si>
  <si>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</si>
  <si>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</si>
  <si>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</si>
  <si>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</si>
  <si>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</si>
  <si>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</si>
  <si>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</si>
  <si>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</si>
  <si>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</si>
  <si>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</si>
  <si>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</si>
  <si>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</si>
  <si>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</si>
  <si>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</si>
  <si>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</si>
  <si>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</si>
  <si>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</si>
  <si>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</si>
  <si>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</si>
  <si>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</si>
  <si>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</si>
  <si>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</si>
  <si>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</si>
  <si>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</si>
  <si>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</si>
  <si>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</si>
  <si>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</si>
  <si>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</si>
  <si>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</si>
  <si>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</si>
  <si>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</si>
  <si>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</si>
  <si>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</si>
  <si>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</si>
  <si>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</si>
  <si>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</si>
  <si>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</si>
  <si>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</si>
  <si>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</si>
  <si>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</si>
  <si>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</si>
  <si>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</si>
  <si>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</si>
  <si>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</si>
  <si>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</si>
  <si>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</si>
  <si>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</si>
  <si>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</si>
  <si>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</si>
  <si>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</si>
  <si>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</si>
  <si>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</si>
  <si>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</si>
  <si>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</si>
  <si>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</si>
  <si>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</si>
  <si>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</si>
  <si>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</si>
  <si>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</si>
  <si>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</si>
  <si>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</si>
  <si>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</si>
  <si>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</si>
  <si>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</si>
  <si>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</si>
  <si>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</si>
  <si>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</si>
  <si>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</si>
  <si>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</si>
  <si>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</si>
  <si>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</si>
  <si>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</si>
  <si>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</si>
  <si>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</si>
  <si>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</si>
  <si>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</si>
  <si>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</si>
  <si>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</si>
  <si>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</si>
  <si>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</si>
  <si>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</si>
  <si>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</si>
  <si>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</si>
  <si>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</si>
  <si>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</si>
  <si>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</si>
  <si>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</si>
  <si>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</si>
  <si>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</si>
  <si>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</si>
  <si>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</si>
  <si>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</si>
  <si>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</si>
  <si>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</si>
  <si>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</si>
  <si>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</si>
  <si>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</si>
  <si>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</si>
  <si>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</si>
  <si>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</si>
  <si>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</si>
  <si>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</si>
  <si>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</si>
  <si>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</si>
  <si>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</si>
  <si>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</si>
  <si>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</si>
  <si>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</si>
  <si>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</si>
  <si>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</si>
  <si>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</si>
  <si>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</si>
  <si>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</si>
  <si>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</si>
  <si>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</si>
  <si>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</si>
  <si>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</si>
  <si>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</si>
  <si>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</si>
  <si>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</si>
  <si>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</si>
  <si>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</si>
  <si>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</si>
  <si>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</si>
  <si>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</si>
  <si>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</si>
  <si>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</si>
  <si>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</si>
  <si>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</si>
  <si>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</si>
  <si>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</si>
  <si>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</si>
  <si>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</si>
  <si>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</si>
  <si>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</si>
  <si>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</si>
  <si>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</si>
  <si>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</si>
  <si>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</si>
  <si>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</si>
  <si>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</si>
  <si>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</si>
  <si>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</si>
  <si>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</si>
  <si>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</si>
  <si>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</si>
  <si>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</si>
  <si>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</si>
  <si>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</si>
  <si>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</si>
  <si>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</si>
  <si>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</si>
  <si>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</si>
  <si>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</si>
  <si>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</si>
  <si>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</si>
  <si>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</si>
  <si>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</si>
  <si>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</si>
  <si>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</si>
  <si>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</si>
  <si>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</si>
  <si>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</si>
  <si>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</si>
  <si>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</si>
  <si>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</si>
  <si>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</si>
  <si>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</si>
  <si>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</si>
  <si>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</si>
  <si>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</si>
  <si>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</si>
  <si>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</si>
  <si>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</si>
  <si>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</si>
  <si>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</si>
  <si>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</si>
  <si>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</si>
  <si>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</si>
  <si>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</si>
  <si>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</si>
  <si>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</si>
  <si>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</si>
  <si>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</si>
  <si>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</si>
  <si>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</si>
  <si>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</si>
  <si>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</si>
  <si>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</si>
  <si>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</si>
  <si>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</si>
  <si>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</si>
  <si>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</si>
  <si>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</si>
  <si>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</si>
  <si>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</si>
  <si>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</si>
  <si>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</si>
  <si>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</si>
  <si>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</si>
  <si>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</si>
  <si>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</si>
  <si>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</si>
  <si>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</si>
  <si>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</si>
  <si>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</si>
  <si>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</si>
  <si>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</si>
  <si>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</si>
  <si>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</si>
  <si>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</si>
  <si>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</si>
  <si>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</si>
  <si>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</si>
  <si>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</si>
  <si>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</si>
  <si>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</si>
  <si>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</si>
  <si>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</si>
  <si>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</si>
  <si>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</si>
  <si>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</si>
  <si>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</si>
  <si>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</si>
  <si>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</si>
  <si>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</si>
  <si>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</si>
  <si>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</si>
  <si>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</si>
  <si>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</si>
  <si>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</si>
  <si>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</si>
  <si>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</si>
  <si>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</si>
  <si>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</si>
  <si>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</si>
  <si>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</si>
  <si>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</si>
  <si>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</si>
  <si>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</si>
  <si>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</si>
  <si>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</si>
  <si>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</si>
  <si>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</si>
  <si>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</si>
  <si>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</si>
  <si>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</si>
  <si>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</si>
  <si>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</si>
  <si>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</si>
  <si>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</si>
  <si>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</si>
  <si>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</si>
  <si>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</si>
  <si>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</si>
  <si>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</si>
  <si>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</si>
  <si>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</si>
  <si>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</si>
  <si>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</si>
  <si>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</si>
  <si>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</si>
  <si>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</si>
  <si>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</si>
  <si>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</si>
  <si>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</si>
  <si>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</si>
  <si>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</si>
  <si>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</si>
  <si>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</si>
  <si>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</si>
  <si>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</si>
  <si>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</si>
  <si>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</si>
  <si>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</si>
  <si>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</si>
  <si>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</si>
  <si>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</si>
  <si>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</si>
  <si>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</si>
  <si>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</si>
  <si>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</si>
  <si>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</si>
  <si>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</si>
  <si>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</si>
  <si>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</si>
  <si>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</si>
  <si>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</si>
  <si>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</si>
  <si>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</si>
  <si>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</si>
  <si>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</si>
  <si>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</si>
  <si>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</si>
  <si>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</si>
  <si>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</si>
  <si>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</si>
  <si>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</si>
  <si>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</si>
  <si>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</si>
  <si>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</si>
  <si>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</si>
  <si>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</si>
  <si>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</si>
  <si>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</si>
  <si>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</si>
  <si>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</si>
  <si>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</si>
  <si>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</si>
  <si>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</si>
  <si>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</si>
  <si>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</si>
  <si>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</si>
  <si>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</si>
  <si>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</si>
  <si>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</si>
  <si>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</si>
  <si>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</si>
  <si>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</si>
  <si>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</si>
  <si>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</si>
  <si>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</si>
  <si>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</si>
  <si>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</si>
  <si>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</si>
  <si>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</si>
  <si>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</si>
  <si>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</si>
  <si>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</si>
  <si>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</si>
  <si>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</si>
  <si>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</si>
  <si>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</si>
  <si>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</si>
  <si>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</si>
  <si>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</si>
  <si>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</si>
  <si>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</si>
  <si>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</si>
  <si>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</si>
  <si>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</si>
  <si>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</si>
  <si>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</si>
  <si>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</si>
  <si>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</si>
  <si>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</si>
  <si>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</si>
  <si>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</si>
  <si>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</si>
  <si>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</si>
  <si>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</si>
  <si>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</si>
  <si>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</si>
  <si>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</si>
  <si>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</si>
  <si>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</si>
  <si>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</si>
  <si>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</si>
  <si>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</si>
  <si>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</si>
  <si>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</si>
  <si>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</si>
  <si>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</si>
  <si>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</si>
  <si>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</si>
  <si>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</si>
  <si>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</si>
  <si>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</si>
  <si>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</si>
  <si>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</si>
  <si>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</si>
  <si>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</si>
  <si>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</si>
  <si>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</si>
  <si>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</si>
  <si>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</si>
  <si>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</si>
  <si>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</si>
  <si>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</si>
  <si>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</si>
  <si>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</si>
  <si>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</si>
  <si>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</si>
  <si>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</si>
  <si>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</si>
  <si>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</si>
  <si>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</si>
  <si>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</si>
  <si>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</si>
  <si>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</si>
  <si>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</si>
  <si>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</si>
  <si>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</si>
  <si>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</si>
  <si>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</si>
  <si>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</si>
  <si>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</si>
  <si>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</si>
  <si>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</si>
  <si>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</si>
  <si>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</si>
  <si>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</si>
  <si>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</si>
  <si>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</si>
  <si>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</si>
  <si>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</si>
  <si>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</si>
  <si>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</si>
  <si>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</si>
  <si>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</si>
  <si>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</si>
  <si>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</si>
  <si>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</si>
  <si>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</si>
  <si>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</si>
  <si>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</si>
  <si>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</si>
  <si>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</si>
  <si>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</si>
  <si>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</si>
  <si>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</si>
  <si>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</si>
  <si>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</si>
  <si>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</si>
  <si>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</si>
  <si>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</si>
  <si>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</si>
  <si>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</si>
  <si>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</si>
  <si>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</si>
  <si>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</si>
  <si>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</si>
  <si>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</si>
  <si>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</si>
  <si>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</si>
  <si>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</si>
  <si>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</si>
  <si>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</si>
  <si>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</si>
  <si>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</si>
  <si>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</si>
  <si>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</si>
  <si>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</si>
  <si>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</si>
  <si>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</si>
  <si>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</si>
  <si>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</si>
  <si>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</si>
  <si>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</si>
  <si>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</si>
  <si>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</si>
  <si>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</si>
  <si>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</si>
  <si>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</si>
  <si>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</si>
  <si>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</si>
  <si>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</si>
  <si>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</si>
  <si>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</si>
  <si>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</si>
  <si>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</si>
  <si>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</si>
  <si>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</si>
  <si>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</si>
  <si>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</si>
  <si>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</si>
  <si>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</si>
  <si>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</si>
  <si>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</si>
  <si>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</si>
  <si>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</si>
  <si>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</si>
  <si>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</si>
  <si>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</si>
  <si>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</si>
  <si>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</si>
  <si>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</si>
  <si>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</si>
  <si>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</si>
  <si>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</si>
  <si>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</si>
  <si>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</si>
  <si>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</si>
  <si>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</si>
  <si>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</si>
  <si>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</si>
  <si>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</si>
  <si>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</si>
  <si>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</si>
  <si>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</si>
  <si>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</si>
  <si>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</si>
  <si>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</si>
  <si>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</si>
  <si>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</si>
  <si>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</si>
  <si>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</si>
  <si>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</si>
  <si>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</si>
  <si>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</si>
  <si>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</si>
  <si>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</si>
  <si>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</si>
  <si>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</si>
  <si>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</si>
  <si>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</si>
  <si>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</si>
  <si>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</si>
  <si>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</si>
  <si>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</si>
  <si>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</si>
  <si>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</si>
  <si>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</si>
  <si>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</si>
  <si>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</si>
  <si>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</si>
  <si>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</si>
  <si>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</si>
  <si>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</si>
  <si>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</si>
  <si>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</si>
  <si>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</si>
  <si>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</si>
  <si>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</si>
  <si>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</si>
  <si>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</si>
  <si>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</si>
  <si>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</si>
  <si>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</si>
  <si>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</si>
  <si>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</si>
  <si>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</si>
  <si>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</si>
  <si>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</si>
  <si>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</si>
  <si>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</si>
  <si>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</si>
  <si>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</si>
  <si>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</si>
  <si>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</si>
  <si>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</si>
  <si>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</si>
  <si>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</si>
  <si>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</si>
  <si>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</si>
  <si>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</si>
  <si>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</si>
  <si>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</si>
  <si>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</si>
  <si>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</si>
  <si>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</si>
  <si>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</si>
  <si>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</si>
  <si>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</si>
  <si>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</si>
  <si>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</si>
  <si>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</si>
  <si>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</si>
  <si>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</si>
  <si>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</si>
  <si>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</si>
  <si>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</si>
  <si>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</si>
  <si>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</si>
  <si>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</si>
  <si>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</si>
  <si>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</si>
  <si>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</si>
  <si>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</si>
  <si>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</si>
  <si>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</si>
  <si>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</si>
  <si>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</si>
  <si>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</si>
  <si>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</si>
  <si>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</si>
  <si>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</si>
  <si>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</si>
  <si>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</si>
  <si>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</si>
  <si>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</si>
  <si>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</si>
  <si>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</si>
  <si>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</si>
  <si>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</si>
  <si>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</si>
  <si>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</si>
  <si>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</si>
  <si>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</si>
  <si>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</si>
  <si>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</si>
  <si>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</si>
  <si>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</si>
  <si>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</si>
  <si>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</si>
  <si>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</si>
  <si>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</si>
  <si>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</si>
  <si>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</si>
  <si>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</si>
  <si>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</si>
  <si>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</si>
  <si>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</si>
  <si>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</si>
  <si>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</si>
  <si>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</si>
  <si>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</si>
  <si>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</si>
  <si>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</si>
  <si>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</si>
  <si>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</si>
  <si>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</si>
  <si>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</si>
  <si>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</si>
  <si>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</si>
  <si>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</si>
  <si>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</si>
  <si>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</si>
  <si>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</si>
  <si>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</si>
  <si>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</si>
  <si>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</si>
  <si>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</si>
  <si>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</si>
  <si>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</si>
  <si>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</si>
  <si>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</si>
  <si>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</si>
  <si>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</si>
  <si>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</si>
  <si>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</si>
  <si>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</si>
  <si>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</si>
  <si>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</si>
  <si>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</si>
  <si>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</si>
  <si>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</si>
  <si>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</si>
  <si>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</si>
  <si>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</si>
  <si>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</si>
  <si>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</si>
  <si>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</si>
  <si>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</si>
  <si>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</si>
  <si>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</si>
  <si>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</si>
  <si>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</si>
  <si>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</si>
  <si>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</si>
  <si>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</si>
  <si>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</si>
  <si>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</si>
  <si>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</si>
  <si>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</si>
  <si>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</si>
  <si>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</si>
  <si>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</si>
  <si>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</si>
  <si>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</si>
  <si>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</si>
  <si>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</si>
  <si>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</si>
  <si>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</si>
  <si>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</si>
  <si>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</si>
  <si>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</si>
  <si>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</si>
  <si>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</si>
  <si>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</si>
  <si>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</si>
  <si>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</si>
  <si>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</si>
  <si>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</si>
  <si>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</si>
  <si>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</si>
  <si>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</si>
  <si>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</si>
  <si>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</si>
  <si>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</si>
  <si>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</si>
  <si>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</si>
  <si>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</si>
  <si>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</si>
  <si>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</si>
  <si>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</si>
  <si>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</si>
  <si>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</si>
  <si>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</si>
  <si>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</si>
  <si>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</si>
  <si>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</si>
  <si>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</si>
  <si>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</si>
  <si>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</si>
  <si>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</si>
  <si>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</si>
  <si>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</si>
  <si>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</si>
  <si>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</si>
  <si>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</si>
  <si>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</si>
  <si>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</si>
  <si>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</si>
  <si>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</si>
  <si>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</si>
  <si>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</si>
  <si>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</si>
  <si>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</si>
  <si>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</si>
  <si>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</si>
  <si>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</si>
  <si>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</si>
  <si>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</si>
  <si>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</si>
  <si>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</si>
  <si>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</si>
  <si>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</si>
  <si>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</si>
  <si>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</si>
  <si>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</si>
  <si>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</si>
  <si>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</si>
  <si>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</si>
  <si>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</si>
  <si>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</si>
  <si>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</si>
  <si>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</si>
  <si>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</si>
  <si>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</si>
  <si>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</si>
  <si>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</si>
  <si>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</si>
  <si>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</si>
  <si>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</si>
  <si>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</si>
  <si>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</si>
  <si>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</si>
  <si>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</si>
  <si>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</si>
  <si>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</si>
  <si>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</si>
  <si>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</si>
  <si>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</si>
  <si>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</si>
  <si>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</si>
  <si>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</si>
  <si>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</si>
  <si>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</si>
  <si>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</si>
  <si>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</si>
  <si>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</si>
  <si>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</si>
  <si>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</si>
  <si>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</si>
  <si>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</si>
  <si>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</si>
  <si>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</si>
  <si>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</si>
  <si>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</si>
  <si>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</si>
  <si>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</si>
  <si>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</si>
  <si>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</si>
  <si>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</si>
  <si>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</si>
  <si>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</si>
  <si>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</si>
  <si>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</si>
  <si>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</si>
  <si>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</si>
  <si>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</si>
  <si>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</si>
  <si>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</si>
  <si>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</si>
  <si>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</si>
  <si>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</si>
  <si>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</si>
  <si>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</si>
  <si>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Qazanat в лице АЛИМГАЗИЕВА АДЛЕТА СЕРИКБЕКОВИЧА</t>
  </si>
  <si>
    <t>Приобретение цеха, ремонтно-монтажные работы и закуп оборудования для расширения деятельности по производству мебели</t>
  </si>
  <si>
    <t>Brake systems</t>
  </si>
  <si>
    <t>Организация деятельности по производству тормозных колодок</t>
  </si>
  <si>
    <t>29320-Производство прочих частей и принадлежностей автомобилей</t>
  </si>
  <si>
    <t>Информация по подписанным Фондом проектам в рамках Механизма кредитования приоритетных проектов по состоянию на 29.12.2023г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</si>
</sst>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U476"/>
  <sheetViews>
    <sheetView tabSelected="1" zoomScale="70" zoomScaleNormal="70" workbookViewId="0">
      <pane xSplit="2" ySplit="3" topLeftCell="D294" activePane="bottomRight" state="frozen"/>
      <selection pane="topRight" activeCell="C1" sqref="C1"/>
      <selection pane="bottomLeft" activeCell="A4" sqref="A4"/>
      <selection pane="bottomRight" activeCell="I443" sqref="I443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976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hidden="1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hidden="1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hidden="1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hidden="1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hidden="1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hidden="1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hidden="1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hidden="1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hidden="1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hidden="1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hidden="1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hidden="1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hidden="1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hidden="1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hidden="1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hidden="1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hidden="1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hidden="1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hidden="1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hidden="1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hidden="1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hidden="1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hidden="1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hidden="1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hidden="1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hidden="1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hidden="1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hidden="1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hidden="1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hidden="1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hidden="1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hidden="1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hidden="1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hidden="1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hidden="1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hidden="1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hidden="1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hidden="1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hidden="1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hidden="1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hidden="1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hidden="1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hidden="1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hidden="1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hidden="1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hidden="1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hidden="1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hidden="1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hidden="1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hidden="1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hidden="1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hidden="1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hidden="1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hidden="1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hidden="1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hidden="1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hidden="1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hidden="1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hidden="1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hidden="1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hidden="1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hidden="1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hidden="1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hidden="1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hidden="1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hidden="1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hidden="1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hidden="1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hidden="1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hidden="1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hidden="1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hidden="1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hidden="1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hidden="1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hidden="1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hidden="1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hidden="1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hidden="1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hidden="1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hidden="1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hidden="1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hidden="1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hidden="1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hidden="1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hidden="1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hidden="1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hidden="1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hidden="1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hidden="1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hidden="1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hidden="1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hidden="1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hidden="1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hidden="1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hidden="1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hidden="1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hidden="1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hidden="1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hidden="1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hidden="1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hidden="1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hidden="1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hidden="1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hidden="1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hidden="1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hidden="1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hidden="1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hidden="1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hidden="1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hidden="1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hidden="1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hidden="1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hidden="1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hidden="1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hidden="1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hidden="1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hidden="1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hidden="1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hidden="1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hidden="1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hidden="1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hidden="1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hidden="1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hidden="1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hidden="1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hidden="1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hidden="1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hidden="1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hidden="1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hidden="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hidden="1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hidden="1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hidden="1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hidden="1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hidden="1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hidden="1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hidden="1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hidden="1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hidden="1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hidden="1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hidden="1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hidden="1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hidden="1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hidden="1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hidden="1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hidden="1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hidden="1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hidden="1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hidden="1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hidden="1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hidden="1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hidden="1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hidden="1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hidden="1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hidden="1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hidden="1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hidden="1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hidden="1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hidden="1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hidden="1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hidden="1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hidden="1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hidden="1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hidden="1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hidden="1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hidden="1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hidden="1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hidden="1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hidden="1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hidden="1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hidden="1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hidden="1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hidden="1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hidden="1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hidden="1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hidden="1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hidden="1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hidden="1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hidden="1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hidden="1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hidden="1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hidden="1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hidden="1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hidden="1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hidden="1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hidden="1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hidden="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hidden="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hidden="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hidden="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hidden="1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hidden="1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hidden="1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hidden="1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hidden="1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hidden="1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hidden="1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hidden="1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hidden="1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hidden="1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hidden="1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hidden="1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hidden="1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hidden="1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hidden="1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hidden="1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hidden="1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hidden="1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hidden="1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hidden="1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hidden="1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hidden="1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hidden="1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hidden="1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hidden="1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hidden="1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hidden="1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hidden="1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hidden="1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hidden="1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hidden="1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hidden="1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hidden="1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hidden="1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hidden="1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hidden="1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hidden="1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hidden="1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hidden="1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hidden="1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hidden="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hidden="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hidden="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hidden="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hidden="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hidden="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hidden="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hidden="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hidden="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hidden="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hidden="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hidden="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hidden="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hidden="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hidden="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hidden="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hidden="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hidden="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hidden="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hidden="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hidden="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hidden="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hidden="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hidden="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hidden="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hidden="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hidden="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hidden="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hidden="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hidden="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hidden="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hidden="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hidden="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hidden="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hidden="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hidden="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hidden="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hidden="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hidden="1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hidden="1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hidden="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hidden="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hidden="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hidden="1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hidden="1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hidden="1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hidden="1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hidden="1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hidden="1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hidden="1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hidden="1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hidden="1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hidden="1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hidden="1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hidden="1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hidden="1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hidden="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hidden="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hidden="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hidden="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hidden="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hidden="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hidden="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hidden="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hidden="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hidden="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hidden="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hidden="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hidden="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hidden="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hidden="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hidden="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hidden="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hidden="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hidden="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hidden="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hidden="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hidden="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hidden="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hidden="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hidden="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hidden="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hidden="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hidden="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hidden="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hidden="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hidden="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hidden="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hidden="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hidden="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hidden="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hidden="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hidden="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hidden="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hidden="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hidden="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hidden="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hidden="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hidden="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hidden="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hidden="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hidden="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hidden="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hidden="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hidden="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hidden="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hidden="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hidden="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hidden="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hidden="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hidden="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hidden="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hidden="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hidden="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hidden="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hidden="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hidden="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hidden="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hidden="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hidden="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hidden="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hidden="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hidden="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hidden="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hidden="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hidden="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hidden="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hidden="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hidden="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hidden="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hidden="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hidden="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hidden="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hidden="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hidden="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hidden="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hidden="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hidden="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hidden="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hidden="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hidden="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hidden="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hidden="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hidden="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hidden="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hidden="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hidden="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hidden="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hidden="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hidden="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hidden="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hidden="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hidden="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hidden="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hidden="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hidden="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hidden="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hidden="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hidden="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hidden="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hidden="1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hidden="1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hidden="1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hidden="1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hidden="1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hidden="1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hidden="1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hidden="1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hidden="1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hidden="1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hidden="1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hidden="1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hidden="1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hidden="1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hidden="1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hidden="1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hidden="1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hidden="1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hidden="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hidden="1" customHeight="1" x14ac:dyDescent="0.25">
      <c r="A433" s="7">
        <f t="shared" ref="A433:A436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hidden="1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hidden="1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hidden="1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39.75" hidden="1" customHeight="1" x14ac:dyDescent="0.25">
      <c r="A437" s="7">
        <f>A436+1</f>
        <v>434</v>
      </c>
      <c r="B437" s="7" t="s">
        <v>567</v>
      </c>
      <c r="C437" s="7" t="s">
        <v>377</v>
      </c>
      <c r="D437" s="7" t="s">
        <v>969</v>
      </c>
      <c r="E437" s="7" t="s">
        <v>970</v>
      </c>
      <c r="F437" s="7" t="s">
        <v>123</v>
      </c>
      <c r="G437" s="7" t="s">
        <v>881</v>
      </c>
      <c r="H437" s="41">
        <v>80000000</v>
      </c>
      <c r="I437" s="42">
        <v>27000000</v>
      </c>
      <c r="J437" s="11">
        <v>45100.048865740697</v>
      </c>
      <c r="K437" s="11">
        <v>45118.813946759299</v>
      </c>
      <c r="L437" s="7" t="s">
        <v>22</v>
      </c>
      <c r="M437" s="6" t="s">
        <v>196</v>
      </c>
    </row>
    <row r="438" spans="1:15" ht="44.25" hidden="1" customHeight="1" x14ac:dyDescent="0.25">
      <c r="A438" s="7">
        <f>A437+1</f>
        <v>435</v>
      </c>
      <c r="B438" s="7" t="s">
        <v>940</v>
      </c>
      <c r="C438" s="7" t="s">
        <v>377</v>
      </c>
      <c r="D438" s="7" t="s">
        <v>971</v>
      </c>
      <c r="E438" s="7" t="s">
        <v>972</v>
      </c>
      <c r="F438" s="7" t="s">
        <v>8</v>
      </c>
      <c r="G438" s="7" t="s">
        <v>80</v>
      </c>
      <c r="H438" s="41">
        <v>132000000</v>
      </c>
      <c r="I438" s="42">
        <v>66000000</v>
      </c>
      <c r="J438" s="11">
        <v>45257.827141203699</v>
      </c>
      <c r="K438" s="11">
        <v>45274.725312499999</v>
      </c>
      <c r="L438" s="7" t="s">
        <v>22</v>
      </c>
      <c r="M438" s="6" t="s">
        <v>16</v>
      </c>
    </row>
    <row r="439" spans="1:15" ht="59.25" customHeight="1" x14ac:dyDescent="0.25">
      <c r="A439" s="7">
        <f>A438+1</f>
        <v>436</v>
      </c>
      <c r="B439" s="7" t="s">
        <v>567</v>
      </c>
      <c r="C439" s="7" t="s">
        <v>377</v>
      </c>
      <c r="D439" s="7" t="s">
        <v>973</v>
      </c>
      <c r="E439" s="7" t="s">
        <v>974</v>
      </c>
      <c r="F439" s="7" t="s">
        <v>8</v>
      </c>
      <c r="G439" s="7" t="s">
        <v>975</v>
      </c>
      <c r="H439" s="41">
        <v>55000000</v>
      </c>
      <c r="I439" s="42">
        <v>27500000</v>
      </c>
      <c r="J439" s="11">
        <v>45281.525451388901</v>
      </c>
      <c r="K439" s="11">
        <v>45288.811145833301</v>
      </c>
      <c r="L439" s="7" t="s">
        <v>22</v>
      </c>
      <c r="M439" s="6" t="s">
        <v>32</v>
      </c>
    </row>
    <row r="440" spans="1:15" ht="59.25" customHeight="1" x14ac:dyDescent="0.25">
      <c r="H440" s="43"/>
      <c r="I440" s="44"/>
      <c r="J440" s="45"/>
      <c r="K440" s="45"/>
      <c r="M440" s="46"/>
    </row>
    <row r="441" spans="1:15" ht="59.25" customHeight="1" x14ac:dyDescent="0.25">
      <c r="H441" s="43"/>
      <c r="I441" s="44"/>
      <c r="J441" s="45"/>
      <c r="K441" s="45"/>
      <c r="M441" s="46"/>
    </row>
    <row r="442" spans="1:15" ht="22.5" customHeight="1" x14ac:dyDescent="0.25">
      <c r="H442" s="43"/>
      <c r="I442" s="44"/>
      <c r="J442" s="45"/>
      <c r="K442" s="45"/>
      <c r="M442" s="46"/>
    </row>
    <row r="443" spans="1:15" ht="42" customHeight="1" x14ac:dyDescent="0.25">
      <c r="C443" s="1" t="s">
        <v>884</v>
      </c>
      <c r="D443" s="1">
        <v>435</v>
      </c>
      <c r="E443" s="1" t="s">
        <v>661</v>
      </c>
      <c r="H443" s="47">
        <f>SUBTOTAL(9,H4:H441)</f>
        <v>2627330000</v>
      </c>
      <c r="I443" s="47">
        <f>SUBTOTAL(9,I4:I441)</f>
        <v>1047665179.54</v>
      </c>
      <c r="L443" s="1" t="s">
        <v>661</v>
      </c>
      <c r="O443" s="1" t="s">
        <v>661</v>
      </c>
    </row>
    <row r="444" spans="1:15" ht="22.5" customHeight="1" x14ac:dyDescent="0.25">
      <c r="C444" s="1" t="s">
        <v>885</v>
      </c>
      <c r="D444" s="1">
        <v>0</v>
      </c>
    </row>
    <row r="445" spans="1:15" ht="31.5" customHeight="1" x14ac:dyDescent="0.25">
      <c r="C445" s="1" t="s">
        <v>886</v>
      </c>
      <c r="D445" s="1">
        <f>D443+D444</f>
        <v>435</v>
      </c>
      <c r="M445" s="48" t="s">
        <v>661</v>
      </c>
    </row>
    <row r="446" spans="1:15" x14ac:dyDescent="0.25">
      <c r="F446" s="1" t="s">
        <v>661</v>
      </c>
      <c r="G446" s="1" t="s">
        <v>661</v>
      </c>
      <c r="H446" s="49">
        <f>H443/1000000</f>
        <v>2627.33</v>
      </c>
      <c r="I446" s="49">
        <f>I443/1000000</f>
        <v>1047.6651795400001</v>
      </c>
    </row>
    <row r="447" spans="1:15" x14ac:dyDescent="0.25">
      <c r="F447" s="1" t="s">
        <v>661</v>
      </c>
    </row>
    <row r="448" spans="1:15" x14ac:dyDescent="0.25">
      <c r="G448" s="48"/>
    </row>
    <row r="449" spans="4:10" x14ac:dyDescent="0.25">
      <c r="G449" s="48"/>
      <c r="I449" s="49"/>
    </row>
    <row r="450" spans="4:10" x14ac:dyDescent="0.25">
      <c r="G450" s="48"/>
      <c r="H450" s="49">
        <f>H443/1000000000</f>
        <v>2.6273300000000002</v>
      </c>
      <c r="I450" s="49">
        <f>I443/1000000000</f>
        <v>1.04766517954</v>
      </c>
    </row>
    <row r="451" spans="4:10" x14ac:dyDescent="0.25">
      <c r="F451" s="49"/>
      <c r="G451" s="49"/>
      <c r="H451" s="49"/>
      <c r="I451" s="49"/>
    </row>
    <row r="452" spans="4:10" x14ac:dyDescent="0.25">
      <c r="F452" s="1" t="s">
        <v>661</v>
      </c>
      <c r="G452" s="1" t="s">
        <v>661</v>
      </c>
    </row>
    <row r="453" spans="4:10" x14ac:dyDescent="0.25">
      <c r="E453" s="1" t="s">
        <v>661</v>
      </c>
      <c r="F453" s="48" t="s">
        <v>661</v>
      </c>
      <c r="G453" s="48"/>
      <c r="H453" s="49"/>
      <c r="I453" s="49"/>
    </row>
    <row r="454" spans="4:10" x14ac:dyDescent="0.25">
      <c r="E454" s="1" t="s">
        <v>661</v>
      </c>
      <c r="G454" s="1" t="s">
        <v>661</v>
      </c>
      <c r="H454" s="1" t="s">
        <v>661</v>
      </c>
    </row>
    <row r="455" spans="4:10" x14ac:dyDescent="0.25">
      <c r="D455" s="1" t="s">
        <v>661</v>
      </c>
      <c r="F455" s="48"/>
      <c r="G455" s="48"/>
    </row>
    <row r="456" spans="4:10" x14ac:dyDescent="0.25">
      <c r="F456" s="48"/>
      <c r="G456" s="48" t="s">
        <v>661</v>
      </c>
    </row>
    <row r="457" spans="4:10" x14ac:dyDescent="0.25">
      <c r="D457" s="1" t="s">
        <v>661</v>
      </c>
      <c r="F457" s="49"/>
      <c r="G457" s="49" t="s">
        <v>661</v>
      </c>
      <c r="H457" s="49"/>
      <c r="I457" s="49"/>
    </row>
    <row r="458" spans="4:10" x14ac:dyDescent="0.25">
      <c r="H458" s="48"/>
      <c r="I458" s="50"/>
    </row>
    <row r="459" spans="4:10" x14ac:dyDescent="0.25">
      <c r="E459" s="1" t="s">
        <v>661</v>
      </c>
      <c r="F459" s="1" t="s">
        <v>661</v>
      </c>
      <c r="G459" s="48"/>
      <c r="H459" s="48" t="s">
        <v>661</v>
      </c>
      <c r="I459" s="50"/>
    </row>
    <row r="462" spans="4:10" x14ac:dyDescent="0.25">
      <c r="G462" s="1" t="s">
        <v>661</v>
      </c>
    </row>
    <row r="463" spans="4:10" x14ac:dyDescent="0.25">
      <c r="F463" s="1" t="s">
        <v>661</v>
      </c>
      <c r="H463" s="49"/>
      <c r="I463" s="49"/>
      <c r="J463" s="1" t="s">
        <v>661</v>
      </c>
    </row>
    <row r="464" spans="4:10" x14ac:dyDescent="0.25">
      <c r="H464" s="48"/>
      <c r="I464" s="50"/>
    </row>
    <row r="467" spans="7:9" x14ac:dyDescent="0.25">
      <c r="G467" s="1" t="s">
        <v>661</v>
      </c>
      <c r="H467" s="48"/>
      <c r="I467" s="48"/>
    </row>
    <row r="468" spans="7:9" x14ac:dyDescent="0.25">
      <c r="H468" s="1" t="s">
        <v>661</v>
      </c>
    </row>
    <row r="470" spans="7:9" x14ac:dyDescent="0.25">
      <c r="G470" s="1" t="s">
        <v>661</v>
      </c>
    </row>
    <row r="472" spans="7:9" x14ac:dyDescent="0.25">
      <c r="I472" s="1" t="s">
        <v>661</v>
      </c>
    </row>
    <row r="476" spans="7:9" x14ac:dyDescent="0.25">
      <c r="G476" s="1" t="s">
        <v>661</v>
      </c>
    </row>
  </sheetData>
  <autoFilter ref="A2:M439" xr:uid="{00000000-0001-0000-0000-000000000000}">
    <filterColumn colId="2">
      <filters>
        <filter val="АО &quot;Банк ЦентрКредит&quot;"/>
      </filters>
    </filterColumn>
    <filterColumn colId="12">
      <filters>
        <filter val="микро"/>
      </filters>
    </filterColumn>
  </autoFilter>
  <mergeCells count="1">
    <mergeCell ref="A1:M1"/>
  </mergeCells>
  <conditionalFormatting sqref="H446:I44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2024-01-03T04:14:36Z</dcterms:modified>
</cp:coreProperties>
</file>